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8.0.22\sieciowy\ZAMÓWIENIA PUBLICZNE 2025 R\ZB_UBEZPIECZENIE samochodów słuzbowych na 2026 r\ZAPYTANIE OFERTOWE\"/>
    </mc:Choice>
  </mc:AlternateContent>
  <xr:revisionPtr revIDLastSave="0" documentId="13_ncr:1_{55E9C337-C908-4815-AFEA-4ACF7F2422E0}" xr6:coauthVersionLast="36" xr6:coauthVersionMax="36" xr10:uidLastSave="{00000000-0000-0000-0000-000000000000}"/>
  <bookViews>
    <workbookView xWindow="0" yWindow="0" windowWidth="28800" windowHeight="11505" tabRatio="500" xr2:uid="{00000000-000D-0000-FFFF-FFFF00000000}"/>
  </bookViews>
  <sheets>
    <sheet name="wykaz pojazdów" sheetId="1" r:id="rId1"/>
    <sheet name="Szkodowość" sheetId="2" r:id="rId2"/>
  </sheets>
  <calcPr calcId="191029"/>
</workbook>
</file>

<file path=xl/calcChain.xml><?xml version="1.0" encoding="utf-8"?>
<calcChain xmlns="http://schemas.openxmlformats.org/spreadsheetml/2006/main">
  <c r="D5" i="2" l="1"/>
  <c r="H5" i="2"/>
  <c r="F5" i="2"/>
  <c r="I9" i="2"/>
  <c r="G9" i="2"/>
  <c r="F9" i="2"/>
  <c r="E9" i="2"/>
  <c r="H9" i="2"/>
  <c r="D9" i="2"/>
</calcChain>
</file>

<file path=xl/sharedStrings.xml><?xml version="1.0" encoding="utf-8"?>
<sst xmlns="http://schemas.openxmlformats.org/spreadsheetml/2006/main" count="249" uniqueCount="111">
  <si>
    <t>LP</t>
  </si>
  <si>
    <t>JEDNOSTKA</t>
  </si>
  <si>
    <t>NR REJ.</t>
  </si>
  <si>
    <t>MARKA / TYP / MODEL</t>
  </si>
  <si>
    <t>MOC KM/KV</t>
  </si>
  <si>
    <t>LICZBA DRZWI</t>
  </si>
  <si>
    <t>RODZAJ</t>
  </si>
  <si>
    <t>NR NADWOZIA</t>
  </si>
  <si>
    <t>POJ. SILNIKA</t>
  </si>
  <si>
    <t>ROK PROD.</t>
  </si>
  <si>
    <t>LICZBA MIEJSC</t>
  </si>
  <si>
    <t>WYPOSAŻENIE DODATKOWE</t>
  </si>
  <si>
    <t>ZABEZPIECZENIA</t>
  </si>
  <si>
    <t>LUBLIN</t>
  </si>
  <si>
    <t>SKODA OCTAVIA ELEGANCE 2.0 TDI DIESEL</t>
  </si>
  <si>
    <t>140 KM</t>
  </si>
  <si>
    <t>5 (sedan)</t>
  </si>
  <si>
    <t>OSOBOWY</t>
  </si>
  <si>
    <t>TMBBE61ZXC2083357</t>
  </si>
  <si>
    <t>immobilizer</t>
  </si>
  <si>
    <t>HYUNDAI I 20 CLASSIC</t>
  </si>
  <si>
    <t xml:space="preserve">NLHBA51CADZ167292 </t>
  </si>
  <si>
    <t>immobilizer, alarm</t>
  </si>
  <si>
    <t>NLHBA51CADZ167293</t>
  </si>
  <si>
    <t>HYUNDAI I 30 CLASSIC</t>
  </si>
  <si>
    <t>88 kw</t>
  </si>
  <si>
    <t>TMAD281BAEJ056844</t>
  </si>
  <si>
    <t>DACIA LOGAN MCV</t>
  </si>
  <si>
    <t>90 KM</t>
  </si>
  <si>
    <t>UU17SDCL551534119</t>
  </si>
  <si>
    <t>PEUGEOT PARTNER TEPEE 1,6 VTi 98 KM ACTIVE</t>
  </si>
  <si>
    <t>98 KM</t>
  </si>
  <si>
    <t>4 (kombi)</t>
  </si>
  <si>
    <t>VF37J5FK0EN541658</t>
  </si>
  <si>
    <t>autoalarm, immobilizer</t>
  </si>
  <si>
    <t>VF37J5FK0EJ789330</t>
  </si>
  <si>
    <t>HYUNDAI I20 CLASSIC</t>
  </si>
  <si>
    <t>62 kw</t>
  </si>
  <si>
    <t>NLHB251BAGZ090195</t>
  </si>
  <si>
    <t xml:space="preserve">immoblilaizer, centralny zamek, alarm antywłamaniowy </t>
  </si>
  <si>
    <t>SKODA OCTAVIA</t>
  </si>
  <si>
    <t>110 KW</t>
  </si>
  <si>
    <t>TMBAC7NEXH0135782</t>
  </si>
  <si>
    <t>LU597GK</t>
  </si>
  <si>
    <t>70 KW</t>
  </si>
  <si>
    <t>TMBEB6NJ51Z034552</t>
  </si>
  <si>
    <t>LU596GK</t>
  </si>
  <si>
    <t>SKODA FABIA III Hatchback Active</t>
  </si>
  <si>
    <t>55 KW</t>
  </si>
  <si>
    <t>TMBEB6NJ9JZ078813</t>
  </si>
  <si>
    <t>LU598GK</t>
  </si>
  <si>
    <t>55 kw</t>
  </si>
  <si>
    <t>TMBEB6NJ5JZ073204</t>
  </si>
  <si>
    <t>LU910GY</t>
  </si>
  <si>
    <t>KIA CEE'D</t>
  </si>
  <si>
    <t>73,60 KM</t>
  </si>
  <si>
    <t>U5YHM81BAJL253973</t>
  </si>
  <si>
    <t xml:space="preserve">DATA PIERWSZEJ REJESTRACJI POJAZDU </t>
  </si>
  <si>
    <t>oc</t>
  </si>
  <si>
    <t>ac</t>
  </si>
  <si>
    <t>nw</t>
  </si>
  <si>
    <t>ass</t>
  </si>
  <si>
    <t>SU NNW</t>
  </si>
  <si>
    <t>okres ubezpieczenia</t>
  </si>
  <si>
    <t xml:space="preserve">SKODA FABIA III Combi Ambition </t>
  </si>
  <si>
    <t>SKODA FABIA III Hatchback Ambition</t>
  </si>
  <si>
    <t>Państwowa Inspekcja Pracy Okręgowy Inspektorat Pracy w Lublinie, aleja Józefa Piłsudskiego 13, 20-011 Lublin, Regon: 000870400</t>
  </si>
  <si>
    <t>LU5589T</t>
  </si>
  <si>
    <t>LU1851V</t>
  </si>
  <si>
    <t>LU1850V</t>
  </si>
  <si>
    <t>LU6021Y</t>
  </si>
  <si>
    <t>LU289AV</t>
  </si>
  <si>
    <t>LU236AS</t>
  </si>
  <si>
    <t>LU237AS</t>
  </si>
  <si>
    <t>LU261CM</t>
  </si>
  <si>
    <t>LU499FE</t>
  </si>
  <si>
    <t>01.01.2026-31.12.2026</t>
  </si>
  <si>
    <t>LU675TX</t>
  </si>
  <si>
    <t>TOYOTA COROLLA</t>
  </si>
  <si>
    <t>NMTBD3BE00R085554</t>
  </si>
  <si>
    <t>02.07.2026-01.07.2027</t>
  </si>
  <si>
    <t>140 km</t>
  </si>
  <si>
    <t>LU964UE</t>
  </si>
  <si>
    <t>LU965UE</t>
  </si>
  <si>
    <t>LU966UE</t>
  </si>
  <si>
    <t>LU967UE</t>
  </si>
  <si>
    <t>TMBEK6NW1T3010345</t>
  </si>
  <si>
    <t>TMBEK6NW973009718</t>
  </si>
  <si>
    <t>TMBEK6NW4T3009951</t>
  </si>
  <si>
    <t>TMBEK6NW3T3010833</t>
  </si>
  <si>
    <t>SKODA SCALA</t>
  </si>
  <si>
    <t>22.08.2026-21.08.2027</t>
  </si>
  <si>
    <t>110 kW</t>
  </si>
  <si>
    <t>-</t>
  </si>
  <si>
    <t>uwagi</t>
  </si>
  <si>
    <t>74KM</t>
  </si>
  <si>
    <t>SU AC</t>
  </si>
  <si>
    <t>Rezerwy</t>
  </si>
  <si>
    <t>Ryzyko</t>
  </si>
  <si>
    <t>Ilość</t>
  </si>
  <si>
    <t>OC p.p.m.</t>
  </si>
  <si>
    <t>AC p.p.m.</t>
  </si>
  <si>
    <t>NNW p.p.m.</t>
  </si>
  <si>
    <t>ASS</t>
  </si>
  <si>
    <t>Razem</t>
  </si>
  <si>
    <t>LU895UN</t>
  </si>
  <si>
    <t>SKODA SUPERB</t>
  </si>
  <si>
    <t>08.12.2025-07.12.2026</t>
  </si>
  <si>
    <t>TMBAL8NZ0TC006532</t>
  </si>
  <si>
    <t>BEZ AC</t>
  </si>
  <si>
    <t>204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</si>
</sst>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_-* #,##0.00_-;\-* #,##0.00_-;_-* &quot;-&quot;??_-;_-@_-"/>
    <numFmt numFmtId="165" formatCode="_-* #,##0.00_-;\-* #,##0.00_-;_-* \-??_-;_-@_-"/>
    <numFmt numFmtId="166" formatCode="#,##0.00&quot; zł&quot;"/>
    <numFmt numFmtId="167" formatCode="#,##0.00\ &quot;zł&quot;"/>
    <numFmt numFmtId="168" formatCode="0_ ;\-0\ "/>
  </numFmts>
  <fonts count="16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0"/>
      <name val="Calibri"/>
      <family val="2"/>
      <charset val="238"/>
    </font>
    <font>
      <b/>
      <sz val="10"/>
      <name val="Calibri"/>
      <family val="2"/>
      <charset val="1"/>
    </font>
    <font>
      <sz val="10"/>
      <name val="Calibri"/>
      <family val="2"/>
      <charset val="238"/>
    </font>
    <font>
      <sz val="1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b/>
      <sz val="11"/>
      <color rgb="FF000000"/>
      <name val="Calibri"/>
      <family val="2"/>
      <charset val="238"/>
    </font>
    <font>
      <sz val="8"/>
      <name val="Calibri"/>
      <family val="2"/>
      <charset val="1"/>
    </font>
    <font>
      <b/>
      <sz val="20"/>
      <color rgb="FF000000"/>
      <name val="Calibri"/>
      <family val="2"/>
      <charset val="238"/>
    </font>
    <font>
      <sz val="11"/>
      <name val="Calibri"/>
      <family val="2"/>
    </font>
    <font>
      <sz val="10"/>
      <name val="Calibri"/>
      <family val="2"/>
    </font>
    <font>
      <b/>
      <sz val="10"/>
      <color theme="0"/>
      <name val="Cambira"/>
      <charset val="238"/>
    </font>
    <font>
      <sz val="10"/>
      <color theme="1"/>
      <name val="Cambira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4" tint="0.39997558519241921"/>
        <bgColor theme="4" tint="0.79998168889431442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3">
    <xf numFmtId="0" fontId="0" fillId="0" borderId="0"/>
    <xf numFmtId="165" fontId="6" fillId="0" borderId="0" applyBorder="0" applyProtection="0"/>
    <xf numFmtId="0" fontId="7" fillId="0" borderId="0"/>
    <xf numFmtId="164" fontId="7" fillId="0" borderId="0" applyFont="0" applyFill="0" applyBorder="0" applyAlignment="0" applyProtection="0"/>
    <xf numFmtId="0" fontId="8" fillId="0" borderId="0"/>
    <xf numFmtId="44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7" fontId="3" fillId="0" borderId="1" xfId="1" applyNumberFormat="1" applyFont="1" applyBorder="1" applyAlignment="1" applyProtection="1">
      <alignment horizontal="center" vertical="center" wrapText="1"/>
    </xf>
    <xf numFmtId="167" fontId="1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4" fillId="2" borderId="1" xfId="0" applyFont="1" applyFill="1" applyBorder="1" applyAlignment="1">
      <alignment horizontal="center" vertical="center" wrapText="1"/>
    </xf>
    <xf numFmtId="167" fontId="5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4" fontId="4" fillId="2" borderId="1" xfId="12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67" fontId="13" fillId="0" borderId="1" xfId="1" applyNumberFormat="1" applyFont="1" applyBorder="1" applyAlignment="1" applyProtection="1">
      <alignment horizontal="center" vertical="center" wrapText="1"/>
    </xf>
    <xf numFmtId="0" fontId="12" fillId="0" borderId="1" xfId="0" applyFont="1" applyBorder="1"/>
    <xf numFmtId="44" fontId="12" fillId="0" borderId="1" xfId="12" applyFont="1" applyBorder="1"/>
    <xf numFmtId="14" fontId="12" fillId="0" borderId="1" xfId="0" applyNumberFormat="1" applyFont="1" applyBorder="1" applyAlignment="1">
      <alignment horizontal="center" vertical="center"/>
    </xf>
    <xf numFmtId="0" fontId="12" fillId="0" borderId="0" xfId="0" applyFont="1"/>
    <xf numFmtId="167" fontId="2" fillId="0" borderId="2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167" fontId="15" fillId="4" borderId="1" xfId="5" applyNumberFormat="1" applyFont="1" applyFill="1" applyBorder="1" applyAlignment="1">
      <alignment horizontal="center" vertical="center" wrapText="1"/>
    </xf>
    <xf numFmtId="1" fontId="15" fillId="5" borderId="1" xfId="5" applyNumberFormat="1" applyFont="1" applyFill="1" applyBorder="1" applyAlignment="1">
      <alignment horizontal="center" vertical="center" wrapText="1"/>
    </xf>
    <xf numFmtId="44" fontId="15" fillId="6" borderId="1" xfId="5" applyFont="1" applyFill="1" applyBorder="1" applyAlignment="1">
      <alignment horizontal="center" vertical="center" wrapText="1"/>
    </xf>
    <xf numFmtId="168" fontId="15" fillId="6" borderId="1" xfId="5" applyNumberFormat="1" applyFont="1" applyFill="1" applyBorder="1" applyAlignment="1">
      <alignment horizontal="center" vertical="center" wrapText="1"/>
    </xf>
    <xf numFmtId="167" fontId="14" fillId="7" borderId="1" xfId="0" applyNumberFormat="1" applyFont="1" applyFill="1" applyBorder="1" applyAlignment="1">
      <alignment horizontal="center" vertical="center" wrapText="1"/>
    </xf>
    <xf numFmtId="1" fontId="14" fillId="7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1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66" fontId="4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</cellXfs>
  <cellStyles count="13">
    <cellStyle name="Dziesiętny" xfId="1" builtinId="3"/>
    <cellStyle name="Dziesiętny 2" xfId="3" xr:uid="{00000000-0005-0000-0000-000001000000}"/>
    <cellStyle name="Dziesiętny 2 2" xfId="7" xr:uid="{00000000-0005-0000-0000-000002000000}"/>
    <cellStyle name="Dziesiętny 2 3" xfId="10" xr:uid="{00000000-0005-0000-0000-000003000000}"/>
    <cellStyle name="Normalny" xfId="0" builtinId="0"/>
    <cellStyle name="Normalny 2" xfId="4" xr:uid="{00000000-0005-0000-0000-000005000000}"/>
    <cellStyle name="Normalny 3" xfId="2" xr:uid="{00000000-0005-0000-0000-000006000000}"/>
    <cellStyle name="Walutowy" xfId="12" builtinId="4"/>
    <cellStyle name="Walutowy 2" xfId="5" xr:uid="{00000000-0005-0000-0000-000007000000}"/>
    <cellStyle name="Walutowy 2 2" xfId="8" xr:uid="{00000000-0005-0000-0000-000008000000}"/>
    <cellStyle name="Walutowy 2 3" xfId="11" xr:uid="{00000000-0005-0000-0000-000009000000}"/>
    <cellStyle name="Walutowy 3" xfId="6" xr:uid="{00000000-0005-0000-0000-00000A000000}"/>
    <cellStyle name="Walutowy 4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5"/>
  <sheetViews>
    <sheetView tabSelected="1" topLeftCell="A10" zoomScale="70" zoomScaleNormal="70" workbookViewId="0">
      <selection activeCell="E22" sqref="E22"/>
    </sheetView>
  </sheetViews>
  <sheetFormatPr defaultColWidth="8.85546875" defaultRowHeight="15"/>
  <cols>
    <col min="1" max="3" width="12" customWidth="1"/>
    <col min="4" max="4" width="19.7109375" customWidth="1"/>
    <col min="5" max="5" width="8.85546875" customWidth="1"/>
    <col min="6" max="6" width="7" bestFit="1" customWidth="1"/>
    <col min="7" max="7" width="10.28515625" customWidth="1"/>
    <col min="8" max="8" width="21.28515625" customWidth="1"/>
    <col min="9" max="10" width="8.85546875" customWidth="1"/>
    <col min="11" max="11" width="10.7109375" style="5" customWidth="1"/>
    <col min="13" max="13" width="15.140625" customWidth="1"/>
    <col min="14" max="14" width="13.85546875" bestFit="1" customWidth="1"/>
    <col min="15" max="15" width="11.5703125" customWidth="1"/>
    <col min="16" max="16" width="16.140625" customWidth="1"/>
    <col min="17" max="20" width="14.28515625" customWidth="1"/>
    <col min="21" max="21" width="21.7109375" customWidth="1"/>
  </cols>
  <sheetData>
    <row r="1" spans="1:21">
      <c r="C1" s="8" t="s">
        <v>66</v>
      </c>
    </row>
    <row r="2" spans="1:21">
      <c r="Q2" s="37" t="s">
        <v>63</v>
      </c>
      <c r="R2" s="37"/>
      <c r="S2" s="37"/>
      <c r="T2" s="37"/>
    </row>
    <row r="3" spans="1:21" s="3" customFormat="1" ht="75.7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4" t="s">
        <v>62</v>
      </c>
      <c r="L3" s="1" t="s">
        <v>10</v>
      </c>
      <c r="M3" s="1" t="s">
        <v>11</v>
      </c>
      <c r="N3" s="2" t="s">
        <v>96</v>
      </c>
      <c r="O3" s="1" t="s">
        <v>12</v>
      </c>
      <c r="P3" s="6" t="s">
        <v>57</v>
      </c>
      <c r="Q3" s="1" t="s">
        <v>58</v>
      </c>
      <c r="R3" s="7" t="s">
        <v>59</v>
      </c>
      <c r="S3" s="7" t="s">
        <v>60</v>
      </c>
      <c r="T3" s="24" t="s">
        <v>61</v>
      </c>
      <c r="U3" s="36" t="s">
        <v>94</v>
      </c>
    </row>
    <row r="4" spans="1:21" s="13" customFormat="1" ht="35.25" customHeight="1">
      <c r="A4" s="9">
        <v>1</v>
      </c>
      <c r="B4" s="9" t="s">
        <v>13</v>
      </c>
      <c r="C4" s="9" t="s">
        <v>67</v>
      </c>
      <c r="D4" s="9" t="s">
        <v>14</v>
      </c>
      <c r="E4" s="9" t="s">
        <v>15</v>
      </c>
      <c r="F4" s="9" t="s">
        <v>16</v>
      </c>
      <c r="G4" s="9" t="s">
        <v>17</v>
      </c>
      <c r="H4" s="9" t="s">
        <v>18</v>
      </c>
      <c r="I4" s="9">
        <v>1968</v>
      </c>
      <c r="J4" s="9">
        <v>2011</v>
      </c>
      <c r="K4" s="10">
        <v>20000</v>
      </c>
      <c r="L4" s="9">
        <v>5</v>
      </c>
      <c r="M4" s="9"/>
      <c r="N4" s="14">
        <v>15900</v>
      </c>
      <c r="O4" s="9" t="s">
        <v>19</v>
      </c>
      <c r="P4" s="12">
        <v>40883</v>
      </c>
      <c r="Q4" s="9" t="s">
        <v>76</v>
      </c>
      <c r="R4" s="9" t="s">
        <v>76</v>
      </c>
      <c r="S4" s="9" t="s">
        <v>76</v>
      </c>
      <c r="T4" s="25" t="s">
        <v>76</v>
      </c>
      <c r="U4" s="9"/>
    </row>
    <row r="5" spans="1:21" s="13" customFormat="1" ht="35.25" customHeight="1">
      <c r="A5" s="9">
        <v>2</v>
      </c>
      <c r="B5" s="9" t="s">
        <v>13</v>
      </c>
      <c r="C5" s="9" t="s">
        <v>68</v>
      </c>
      <c r="D5" s="9" t="s">
        <v>20</v>
      </c>
      <c r="E5" s="9" t="s">
        <v>95</v>
      </c>
      <c r="F5" s="9">
        <v>5</v>
      </c>
      <c r="G5" s="9" t="s">
        <v>17</v>
      </c>
      <c r="H5" s="9" t="s">
        <v>21</v>
      </c>
      <c r="I5" s="9">
        <v>1396</v>
      </c>
      <c r="J5" s="9">
        <v>2012</v>
      </c>
      <c r="K5" s="10">
        <v>20000</v>
      </c>
      <c r="L5" s="9">
        <v>5</v>
      </c>
      <c r="M5" s="9"/>
      <c r="N5" s="11">
        <v>14300</v>
      </c>
      <c r="O5" s="9" t="s">
        <v>22</v>
      </c>
      <c r="P5" s="12">
        <v>41185</v>
      </c>
      <c r="Q5" s="9" t="s">
        <v>76</v>
      </c>
      <c r="R5" s="9" t="s">
        <v>76</v>
      </c>
      <c r="S5" s="9" t="s">
        <v>76</v>
      </c>
      <c r="T5" s="25" t="s">
        <v>76</v>
      </c>
      <c r="U5" s="9"/>
    </row>
    <row r="6" spans="1:21" s="13" customFormat="1" ht="35.25" customHeight="1">
      <c r="A6" s="9">
        <v>3</v>
      </c>
      <c r="B6" s="9" t="s">
        <v>13</v>
      </c>
      <c r="C6" s="9" t="s">
        <v>69</v>
      </c>
      <c r="D6" s="9" t="s">
        <v>20</v>
      </c>
      <c r="E6" s="9" t="s">
        <v>95</v>
      </c>
      <c r="F6" s="9">
        <v>5</v>
      </c>
      <c r="G6" s="9" t="s">
        <v>17</v>
      </c>
      <c r="H6" s="9" t="s">
        <v>23</v>
      </c>
      <c r="I6" s="9">
        <v>1396</v>
      </c>
      <c r="J6" s="9">
        <v>2012</v>
      </c>
      <c r="K6" s="10">
        <v>20000</v>
      </c>
      <c r="L6" s="9">
        <v>5</v>
      </c>
      <c r="M6" s="9"/>
      <c r="N6" s="11">
        <v>16200</v>
      </c>
      <c r="O6" s="9" t="s">
        <v>22</v>
      </c>
      <c r="P6" s="12">
        <v>41185</v>
      </c>
      <c r="Q6" s="9" t="s">
        <v>76</v>
      </c>
      <c r="R6" s="9" t="s">
        <v>76</v>
      </c>
      <c r="S6" s="9" t="s">
        <v>76</v>
      </c>
      <c r="T6" s="25" t="s">
        <v>76</v>
      </c>
      <c r="U6" s="9"/>
    </row>
    <row r="7" spans="1:21" s="13" customFormat="1" ht="35.25" customHeight="1">
      <c r="A7" s="9">
        <v>4</v>
      </c>
      <c r="B7" s="9" t="s">
        <v>13</v>
      </c>
      <c r="C7" s="9" t="s">
        <v>70</v>
      </c>
      <c r="D7" s="9" t="s">
        <v>24</v>
      </c>
      <c r="E7" s="9" t="s">
        <v>25</v>
      </c>
      <c r="F7" s="9">
        <v>5</v>
      </c>
      <c r="G7" s="9" t="s">
        <v>17</v>
      </c>
      <c r="H7" s="9" t="s">
        <v>26</v>
      </c>
      <c r="I7" s="9">
        <v>1591</v>
      </c>
      <c r="J7" s="9">
        <v>2013</v>
      </c>
      <c r="K7" s="10">
        <v>20000</v>
      </c>
      <c r="L7" s="9">
        <v>5</v>
      </c>
      <c r="M7" s="9"/>
      <c r="N7" s="38"/>
      <c r="O7" s="9" t="s">
        <v>22</v>
      </c>
      <c r="P7" s="12">
        <v>41628</v>
      </c>
      <c r="Q7" s="9" t="s">
        <v>76</v>
      </c>
      <c r="R7" s="39"/>
      <c r="S7" s="9" t="s">
        <v>76</v>
      </c>
      <c r="T7" s="25" t="s">
        <v>76</v>
      </c>
      <c r="U7" s="40" t="s">
        <v>109</v>
      </c>
    </row>
    <row r="8" spans="1:21" s="13" customFormat="1" ht="35.25" customHeight="1">
      <c r="A8" s="9">
        <v>5</v>
      </c>
      <c r="B8" s="9" t="s">
        <v>13</v>
      </c>
      <c r="C8" s="9" t="s">
        <v>71</v>
      </c>
      <c r="D8" s="9" t="s">
        <v>27</v>
      </c>
      <c r="E8" s="9" t="s">
        <v>28</v>
      </c>
      <c r="F8" s="9">
        <v>5</v>
      </c>
      <c r="G8" s="9" t="s">
        <v>17</v>
      </c>
      <c r="H8" s="9" t="s">
        <v>29</v>
      </c>
      <c r="I8" s="9">
        <v>1461</v>
      </c>
      <c r="J8" s="9">
        <v>2014</v>
      </c>
      <c r="K8" s="10">
        <v>20000</v>
      </c>
      <c r="L8" s="9">
        <v>5</v>
      </c>
      <c r="M8" s="9"/>
      <c r="N8" s="11">
        <v>15300</v>
      </c>
      <c r="O8" s="9" t="s">
        <v>19</v>
      </c>
      <c r="P8" s="12">
        <v>41989</v>
      </c>
      <c r="Q8" s="9" t="s">
        <v>76</v>
      </c>
      <c r="R8" s="9" t="s">
        <v>76</v>
      </c>
      <c r="S8" s="9" t="s">
        <v>76</v>
      </c>
      <c r="T8" s="25" t="s">
        <v>76</v>
      </c>
      <c r="U8" s="9"/>
    </row>
    <row r="9" spans="1:21" s="13" customFormat="1" ht="49.5" customHeight="1">
      <c r="A9" s="9">
        <v>6</v>
      </c>
      <c r="B9" s="9" t="s">
        <v>13</v>
      </c>
      <c r="C9" s="9" t="s">
        <v>72</v>
      </c>
      <c r="D9" s="9" t="s">
        <v>30</v>
      </c>
      <c r="E9" s="9" t="s">
        <v>31</v>
      </c>
      <c r="F9" s="9" t="s">
        <v>32</v>
      </c>
      <c r="G9" s="9" t="s">
        <v>17</v>
      </c>
      <c r="H9" s="9" t="s">
        <v>33</v>
      </c>
      <c r="I9" s="9">
        <v>1598</v>
      </c>
      <c r="J9" s="9">
        <v>2014</v>
      </c>
      <c r="K9" s="10">
        <v>20000</v>
      </c>
      <c r="L9" s="9">
        <v>5</v>
      </c>
      <c r="M9" s="9"/>
      <c r="N9" s="11">
        <v>21200</v>
      </c>
      <c r="O9" s="9" t="s">
        <v>34</v>
      </c>
      <c r="P9" s="12">
        <v>41934</v>
      </c>
      <c r="Q9" s="9" t="s">
        <v>76</v>
      </c>
      <c r="R9" s="9" t="s">
        <v>76</v>
      </c>
      <c r="S9" s="9" t="s">
        <v>76</v>
      </c>
      <c r="T9" s="25" t="s">
        <v>76</v>
      </c>
      <c r="U9" s="9"/>
    </row>
    <row r="10" spans="1:21" s="13" customFormat="1" ht="46.5" customHeight="1">
      <c r="A10" s="9">
        <v>7</v>
      </c>
      <c r="B10" s="9" t="s">
        <v>13</v>
      </c>
      <c r="C10" s="9" t="s">
        <v>73</v>
      </c>
      <c r="D10" s="9" t="s">
        <v>30</v>
      </c>
      <c r="E10" s="9" t="s">
        <v>31</v>
      </c>
      <c r="F10" s="9" t="s">
        <v>32</v>
      </c>
      <c r="G10" s="9" t="s">
        <v>17</v>
      </c>
      <c r="H10" s="9" t="s">
        <v>35</v>
      </c>
      <c r="I10" s="9">
        <v>1598</v>
      </c>
      <c r="J10" s="9">
        <v>2014</v>
      </c>
      <c r="K10" s="10">
        <v>20000</v>
      </c>
      <c r="L10" s="9">
        <v>5</v>
      </c>
      <c r="M10" s="9"/>
      <c r="N10" s="11">
        <v>18400</v>
      </c>
      <c r="O10" s="9" t="s">
        <v>34</v>
      </c>
      <c r="P10" s="12">
        <v>41934</v>
      </c>
      <c r="Q10" s="9" t="s">
        <v>76</v>
      </c>
      <c r="R10" s="9" t="s">
        <v>76</v>
      </c>
      <c r="S10" s="9" t="s">
        <v>76</v>
      </c>
      <c r="T10" s="25" t="s">
        <v>76</v>
      </c>
      <c r="U10" s="9"/>
    </row>
    <row r="11" spans="1:21" s="13" customFormat="1" ht="35.25" customHeight="1">
      <c r="A11" s="9">
        <v>8</v>
      </c>
      <c r="B11" s="9" t="s">
        <v>13</v>
      </c>
      <c r="C11" s="9" t="s">
        <v>74</v>
      </c>
      <c r="D11" s="9" t="s">
        <v>36</v>
      </c>
      <c r="E11" s="9" t="s">
        <v>37</v>
      </c>
      <c r="F11" s="9">
        <v>5</v>
      </c>
      <c r="G11" s="9" t="s">
        <v>17</v>
      </c>
      <c r="H11" s="9" t="s">
        <v>38</v>
      </c>
      <c r="I11" s="9">
        <v>1248</v>
      </c>
      <c r="J11" s="9">
        <v>2015</v>
      </c>
      <c r="K11" s="10">
        <v>20000</v>
      </c>
      <c r="L11" s="9">
        <v>5</v>
      </c>
      <c r="M11" s="9"/>
      <c r="N11" s="11">
        <v>26100</v>
      </c>
      <c r="O11" s="9" t="s">
        <v>39</v>
      </c>
      <c r="P11" s="12">
        <v>42205</v>
      </c>
      <c r="Q11" s="9" t="s">
        <v>76</v>
      </c>
      <c r="R11" s="9" t="s">
        <v>76</v>
      </c>
      <c r="S11" s="9" t="s">
        <v>76</v>
      </c>
      <c r="T11" s="25" t="s">
        <v>76</v>
      </c>
      <c r="U11" s="9"/>
    </row>
    <row r="12" spans="1:21" s="13" customFormat="1" ht="35.25" customHeight="1">
      <c r="A12" s="9">
        <v>9</v>
      </c>
      <c r="B12" s="9" t="s">
        <v>13</v>
      </c>
      <c r="C12" s="9" t="s">
        <v>75</v>
      </c>
      <c r="D12" s="9" t="s">
        <v>40</v>
      </c>
      <c r="E12" s="9" t="s">
        <v>41</v>
      </c>
      <c r="F12" s="9">
        <v>5</v>
      </c>
      <c r="G12" s="9" t="s">
        <v>17</v>
      </c>
      <c r="H12" s="9" t="s">
        <v>42</v>
      </c>
      <c r="I12" s="9">
        <v>1395</v>
      </c>
      <c r="J12" s="9">
        <v>2016</v>
      </c>
      <c r="K12" s="10">
        <v>20000</v>
      </c>
      <c r="L12" s="9">
        <v>5</v>
      </c>
      <c r="M12" s="9"/>
      <c r="N12" s="11">
        <v>41600</v>
      </c>
      <c r="O12" s="9" t="s">
        <v>19</v>
      </c>
      <c r="P12" s="12">
        <v>42732</v>
      </c>
      <c r="Q12" s="9" t="s">
        <v>76</v>
      </c>
      <c r="R12" s="9" t="s">
        <v>76</v>
      </c>
      <c r="S12" s="9" t="s">
        <v>76</v>
      </c>
      <c r="T12" s="25" t="s">
        <v>76</v>
      </c>
      <c r="U12" s="9"/>
    </row>
    <row r="13" spans="1:21" s="13" customFormat="1" ht="35.25" customHeight="1">
      <c r="A13" s="9">
        <v>10</v>
      </c>
      <c r="B13" s="9" t="s">
        <v>13</v>
      </c>
      <c r="C13" s="9" t="s">
        <v>43</v>
      </c>
      <c r="D13" s="9" t="s">
        <v>64</v>
      </c>
      <c r="E13" s="9" t="s">
        <v>44</v>
      </c>
      <c r="F13" s="9">
        <v>5</v>
      </c>
      <c r="G13" s="9" t="s">
        <v>17</v>
      </c>
      <c r="H13" s="9" t="s">
        <v>45</v>
      </c>
      <c r="I13" s="9">
        <v>999</v>
      </c>
      <c r="J13" s="9">
        <v>2017</v>
      </c>
      <c r="K13" s="10">
        <v>20000</v>
      </c>
      <c r="L13" s="9">
        <v>5</v>
      </c>
      <c r="M13" s="9"/>
      <c r="N13" s="11">
        <v>23800</v>
      </c>
      <c r="O13" s="9" t="s">
        <v>19</v>
      </c>
      <c r="P13" s="12">
        <v>43088</v>
      </c>
      <c r="Q13" s="9" t="s">
        <v>76</v>
      </c>
      <c r="R13" s="9" t="s">
        <v>76</v>
      </c>
      <c r="S13" s="9" t="s">
        <v>76</v>
      </c>
      <c r="T13" s="25" t="s">
        <v>76</v>
      </c>
      <c r="U13" s="9"/>
    </row>
    <row r="14" spans="1:21" s="13" customFormat="1" ht="35.25" customHeight="1">
      <c r="A14" s="9">
        <v>11</v>
      </c>
      <c r="B14" s="9" t="s">
        <v>13</v>
      </c>
      <c r="C14" s="9" t="s">
        <v>46</v>
      </c>
      <c r="D14" s="9" t="s">
        <v>47</v>
      </c>
      <c r="E14" s="9" t="s">
        <v>48</v>
      </c>
      <c r="F14" s="9">
        <v>5</v>
      </c>
      <c r="G14" s="9" t="s">
        <v>17</v>
      </c>
      <c r="H14" s="9" t="s">
        <v>49</v>
      </c>
      <c r="I14" s="9">
        <v>999</v>
      </c>
      <c r="J14" s="9">
        <v>2017</v>
      </c>
      <c r="K14" s="10">
        <v>20000</v>
      </c>
      <c r="L14" s="9">
        <v>5</v>
      </c>
      <c r="M14" s="9"/>
      <c r="N14" s="11">
        <v>22000</v>
      </c>
      <c r="O14" s="9" t="s">
        <v>19</v>
      </c>
      <c r="P14" s="12">
        <v>43088</v>
      </c>
      <c r="Q14" s="9" t="s">
        <v>76</v>
      </c>
      <c r="R14" s="9" t="s">
        <v>76</v>
      </c>
      <c r="S14" s="9" t="s">
        <v>76</v>
      </c>
      <c r="T14" s="25" t="s">
        <v>76</v>
      </c>
      <c r="U14" s="9"/>
    </row>
    <row r="15" spans="1:21" s="13" customFormat="1" ht="35.25" customHeight="1">
      <c r="A15" s="9">
        <v>12</v>
      </c>
      <c r="B15" s="9" t="s">
        <v>13</v>
      </c>
      <c r="C15" s="9" t="s">
        <v>50</v>
      </c>
      <c r="D15" s="9" t="s">
        <v>65</v>
      </c>
      <c r="E15" s="9" t="s">
        <v>51</v>
      </c>
      <c r="F15" s="9">
        <v>5</v>
      </c>
      <c r="G15" s="9" t="s">
        <v>17</v>
      </c>
      <c r="H15" s="9" t="s">
        <v>52</v>
      </c>
      <c r="I15" s="9">
        <v>999</v>
      </c>
      <c r="J15" s="9">
        <v>2017</v>
      </c>
      <c r="K15" s="10">
        <v>20000</v>
      </c>
      <c r="L15" s="9">
        <v>5</v>
      </c>
      <c r="M15" s="9"/>
      <c r="N15" s="11">
        <v>19200</v>
      </c>
      <c r="O15" s="9" t="s">
        <v>19</v>
      </c>
      <c r="P15" s="12">
        <v>43088</v>
      </c>
      <c r="Q15" s="9" t="s">
        <v>76</v>
      </c>
      <c r="R15" s="9" t="s">
        <v>76</v>
      </c>
      <c r="S15" s="9" t="s">
        <v>76</v>
      </c>
      <c r="T15" s="25" t="s">
        <v>76</v>
      </c>
      <c r="U15" s="9"/>
    </row>
    <row r="16" spans="1:21" s="13" customFormat="1" ht="64.5" customHeight="1">
      <c r="A16" s="9">
        <v>13</v>
      </c>
      <c r="B16" s="9" t="s">
        <v>13</v>
      </c>
      <c r="C16" s="9" t="s">
        <v>53</v>
      </c>
      <c r="D16" s="9" t="s">
        <v>54</v>
      </c>
      <c r="E16" s="9" t="s">
        <v>55</v>
      </c>
      <c r="F16" s="9">
        <v>5</v>
      </c>
      <c r="G16" s="9" t="s">
        <v>17</v>
      </c>
      <c r="H16" s="9" t="s">
        <v>56</v>
      </c>
      <c r="I16" s="9">
        <v>1368</v>
      </c>
      <c r="J16" s="9">
        <v>2018</v>
      </c>
      <c r="K16" s="10">
        <v>20000</v>
      </c>
      <c r="L16" s="9">
        <v>5</v>
      </c>
      <c r="M16" s="9"/>
      <c r="N16" s="38"/>
      <c r="O16" s="9" t="s">
        <v>19</v>
      </c>
      <c r="P16" s="12">
        <v>43262</v>
      </c>
      <c r="Q16" s="9" t="s">
        <v>76</v>
      </c>
      <c r="R16" s="39"/>
      <c r="S16" s="9" t="s">
        <v>76</v>
      </c>
      <c r="T16" s="25" t="s">
        <v>76</v>
      </c>
      <c r="U16" s="40" t="s">
        <v>109</v>
      </c>
    </row>
    <row r="17" spans="1:21" s="23" customFormat="1" ht="43.5" customHeight="1">
      <c r="A17" s="9">
        <v>14</v>
      </c>
      <c r="B17" s="16" t="s">
        <v>13</v>
      </c>
      <c r="C17" s="15" t="s">
        <v>77</v>
      </c>
      <c r="D17" s="17" t="s">
        <v>78</v>
      </c>
      <c r="E17" s="17" t="s">
        <v>81</v>
      </c>
      <c r="F17" s="18">
        <v>5</v>
      </c>
      <c r="G17" s="18" t="s">
        <v>17</v>
      </c>
      <c r="H17" s="17" t="s">
        <v>79</v>
      </c>
      <c r="I17" s="9">
        <v>1798</v>
      </c>
      <c r="J17" s="18">
        <v>2025</v>
      </c>
      <c r="K17" s="19">
        <v>20000</v>
      </c>
      <c r="L17" s="17">
        <v>5</v>
      </c>
      <c r="M17" s="20"/>
      <c r="N17" s="21">
        <v>112500</v>
      </c>
      <c r="O17" s="18" t="s">
        <v>19</v>
      </c>
      <c r="P17" s="22">
        <v>45840</v>
      </c>
      <c r="Q17" s="18" t="s">
        <v>80</v>
      </c>
      <c r="R17" s="18" t="s">
        <v>80</v>
      </c>
      <c r="S17" s="18" t="s">
        <v>80</v>
      </c>
      <c r="T17" s="26" t="s">
        <v>80</v>
      </c>
      <c r="U17" s="20"/>
    </row>
    <row r="18" spans="1:21" s="23" customFormat="1" ht="49.15" customHeight="1">
      <c r="A18" s="9">
        <v>15</v>
      </c>
      <c r="B18" s="16" t="s">
        <v>13</v>
      </c>
      <c r="C18" s="15" t="s">
        <v>82</v>
      </c>
      <c r="D18" s="17" t="s">
        <v>90</v>
      </c>
      <c r="E18" s="17" t="s">
        <v>92</v>
      </c>
      <c r="F18" s="18">
        <v>5</v>
      </c>
      <c r="G18" s="18" t="s">
        <v>17</v>
      </c>
      <c r="H18" s="17" t="s">
        <v>86</v>
      </c>
      <c r="I18" s="20" t="s">
        <v>93</v>
      </c>
      <c r="J18" s="18">
        <v>2025</v>
      </c>
      <c r="K18" s="19">
        <v>20000</v>
      </c>
      <c r="L18" s="18">
        <v>5</v>
      </c>
      <c r="M18" s="20"/>
      <c r="N18" s="21">
        <v>101844</v>
      </c>
      <c r="O18" s="18" t="s">
        <v>19</v>
      </c>
      <c r="P18" s="22">
        <v>45891</v>
      </c>
      <c r="Q18" s="18" t="s">
        <v>91</v>
      </c>
      <c r="R18" s="18" t="s">
        <v>91</v>
      </c>
      <c r="S18" s="18" t="s">
        <v>91</v>
      </c>
      <c r="T18" s="26" t="s">
        <v>91</v>
      </c>
      <c r="U18" s="20"/>
    </row>
    <row r="19" spans="1:21" s="23" customFormat="1" ht="49.15" customHeight="1">
      <c r="A19" s="9">
        <v>16</v>
      </c>
      <c r="B19" s="16" t="s">
        <v>13</v>
      </c>
      <c r="C19" s="15" t="s">
        <v>83</v>
      </c>
      <c r="D19" s="17" t="s">
        <v>90</v>
      </c>
      <c r="E19" s="17" t="s">
        <v>92</v>
      </c>
      <c r="F19" s="18">
        <v>5</v>
      </c>
      <c r="G19" s="18" t="s">
        <v>17</v>
      </c>
      <c r="H19" s="17" t="s">
        <v>87</v>
      </c>
      <c r="I19" s="20" t="s">
        <v>93</v>
      </c>
      <c r="J19" s="18">
        <v>2025</v>
      </c>
      <c r="K19" s="19">
        <v>20000</v>
      </c>
      <c r="L19" s="17">
        <v>5</v>
      </c>
      <c r="M19" s="20"/>
      <c r="N19" s="21">
        <v>101844</v>
      </c>
      <c r="O19" s="18" t="s">
        <v>19</v>
      </c>
      <c r="P19" s="22">
        <v>45891</v>
      </c>
      <c r="Q19" s="18" t="s">
        <v>91</v>
      </c>
      <c r="R19" s="18" t="s">
        <v>91</v>
      </c>
      <c r="S19" s="18" t="s">
        <v>91</v>
      </c>
      <c r="T19" s="26" t="s">
        <v>91</v>
      </c>
      <c r="U19" s="20"/>
    </row>
    <row r="20" spans="1:21" s="23" customFormat="1" ht="49.15" customHeight="1">
      <c r="A20" s="9">
        <v>17</v>
      </c>
      <c r="B20" s="16" t="s">
        <v>13</v>
      </c>
      <c r="C20" s="15" t="s">
        <v>84</v>
      </c>
      <c r="D20" s="17" t="s">
        <v>90</v>
      </c>
      <c r="E20" s="17" t="s">
        <v>92</v>
      </c>
      <c r="F20" s="18">
        <v>5</v>
      </c>
      <c r="G20" s="18" t="s">
        <v>17</v>
      </c>
      <c r="H20" s="17" t="s">
        <v>88</v>
      </c>
      <c r="I20" s="20" t="s">
        <v>93</v>
      </c>
      <c r="J20" s="18">
        <v>2025</v>
      </c>
      <c r="K20" s="19">
        <v>20000</v>
      </c>
      <c r="L20" s="18">
        <v>5</v>
      </c>
      <c r="M20" s="20"/>
      <c r="N20" s="21">
        <v>101844</v>
      </c>
      <c r="O20" s="18" t="s">
        <v>19</v>
      </c>
      <c r="P20" s="22">
        <v>45891</v>
      </c>
      <c r="Q20" s="18" t="s">
        <v>91</v>
      </c>
      <c r="R20" s="18" t="s">
        <v>91</v>
      </c>
      <c r="S20" s="18" t="s">
        <v>91</v>
      </c>
      <c r="T20" s="26" t="s">
        <v>91</v>
      </c>
      <c r="U20" s="20"/>
    </row>
    <row r="21" spans="1:21" s="23" customFormat="1" ht="45" customHeight="1">
      <c r="A21" s="9">
        <v>18</v>
      </c>
      <c r="B21" s="16" t="s">
        <v>13</v>
      </c>
      <c r="C21" s="15" t="s">
        <v>85</v>
      </c>
      <c r="D21" s="17" t="s">
        <v>90</v>
      </c>
      <c r="E21" s="17" t="s">
        <v>92</v>
      </c>
      <c r="F21" s="18">
        <v>5</v>
      </c>
      <c r="G21" s="18" t="s">
        <v>17</v>
      </c>
      <c r="H21" s="17" t="s">
        <v>89</v>
      </c>
      <c r="I21" s="20" t="s">
        <v>93</v>
      </c>
      <c r="J21" s="18">
        <v>2025</v>
      </c>
      <c r="K21" s="19">
        <v>20000</v>
      </c>
      <c r="L21" s="17">
        <v>5</v>
      </c>
      <c r="M21" s="20"/>
      <c r="N21" s="21">
        <v>101844</v>
      </c>
      <c r="O21" s="18" t="s">
        <v>19</v>
      </c>
      <c r="P21" s="22">
        <v>45891</v>
      </c>
      <c r="Q21" s="18" t="s">
        <v>91</v>
      </c>
      <c r="R21" s="18" t="s">
        <v>91</v>
      </c>
      <c r="S21" s="18" t="s">
        <v>91</v>
      </c>
      <c r="T21" s="26" t="s">
        <v>91</v>
      </c>
      <c r="U21" s="20"/>
    </row>
    <row r="22" spans="1:21" s="23" customFormat="1" ht="45" customHeight="1">
      <c r="A22" s="9">
        <v>19</v>
      </c>
      <c r="B22" s="16" t="s">
        <v>13</v>
      </c>
      <c r="C22" s="15" t="s">
        <v>105</v>
      </c>
      <c r="D22" s="17" t="s">
        <v>106</v>
      </c>
      <c r="E22" s="17" t="s">
        <v>110</v>
      </c>
      <c r="F22" s="41">
        <v>5</v>
      </c>
      <c r="G22" s="18" t="s">
        <v>17</v>
      </c>
      <c r="H22" s="17" t="s">
        <v>108</v>
      </c>
      <c r="I22" s="9">
        <v>1984</v>
      </c>
      <c r="J22" s="18">
        <v>2025</v>
      </c>
      <c r="K22" s="19">
        <v>20000</v>
      </c>
      <c r="L22" s="17">
        <v>5</v>
      </c>
      <c r="M22" s="20"/>
      <c r="N22" s="21">
        <v>199752</v>
      </c>
      <c r="O22" s="18" t="s">
        <v>19</v>
      </c>
      <c r="P22" s="22">
        <v>45999</v>
      </c>
      <c r="Q22" s="18" t="s">
        <v>107</v>
      </c>
      <c r="R22" s="18" t="s">
        <v>107</v>
      </c>
      <c r="S22" s="18" t="s">
        <v>107</v>
      </c>
      <c r="T22" s="26" t="s">
        <v>107</v>
      </c>
      <c r="U22" s="20"/>
    </row>
    <row r="23" spans="1:21" ht="25.15" customHeight="1"/>
    <row r="24" spans="1:21" ht="30" customHeight="1">
      <c r="N24" s="35"/>
      <c r="O24" s="35"/>
      <c r="P24" s="35"/>
      <c r="Q24" s="35"/>
    </row>
    <row r="25" spans="1:21">
      <c r="N25" s="35"/>
      <c r="O25" s="35"/>
      <c r="P25" s="35"/>
      <c r="Q25" s="35"/>
    </row>
  </sheetData>
  <mergeCells count="1">
    <mergeCell ref="Q2:T2"/>
  </mergeCells>
  <phoneticPr fontId="10" type="noConversion"/>
  <pageMargins left="0.7" right="0.7" top="0.75" bottom="0.75" header="0.51180555555555496" footer="0.51180555555555496"/>
  <pageSetup paperSize="9" scale="49" firstPageNumber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2ABFC-8829-4A09-8DCF-0C8F9A9DF63E}">
  <dimension ref="C3:I9"/>
  <sheetViews>
    <sheetView workbookViewId="0">
      <selection activeCell="K15" sqref="K15"/>
    </sheetView>
  </sheetViews>
  <sheetFormatPr defaultRowHeight="15"/>
  <cols>
    <col min="4" max="4" width="10.85546875" bestFit="1" customWidth="1"/>
    <col min="6" max="6" width="11.140625" bestFit="1" customWidth="1"/>
    <col min="8" max="8" width="12" bestFit="1" customWidth="1"/>
  </cols>
  <sheetData>
    <row r="3" spans="3:9">
      <c r="C3" s="27" t="s">
        <v>98</v>
      </c>
      <c r="D3" s="27">
        <v>2023</v>
      </c>
      <c r="E3" s="27" t="s">
        <v>99</v>
      </c>
      <c r="F3" s="27">
        <v>2024</v>
      </c>
      <c r="G3" s="27" t="s">
        <v>99</v>
      </c>
      <c r="H3" s="27">
        <v>2025</v>
      </c>
      <c r="I3" s="27" t="s">
        <v>99</v>
      </c>
    </row>
    <row r="4" spans="3:9" ht="25.5">
      <c r="C4" s="28" t="s">
        <v>100</v>
      </c>
      <c r="D4" s="29"/>
      <c r="E4" s="30"/>
      <c r="F4" s="29">
        <v>9000</v>
      </c>
      <c r="G4" s="30">
        <v>1</v>
      </c>
      <c r="H4" s="29">
        <v>5011</v>
      </c>
      <c r="I4" s="30">
        <v>1</v>
      </c>
    </row>
    <row r="5" spans="3:9" ht="25.5">
      <c r="C5" s="28" t="s">
        <v>101</v>
      </c>
      <c r="D5" s="29">
        <f>2461+5807</f>
        <v>8268</v>
      </c>
      <c r="E5" s="30">
        <v>2</v>
      </c>
      <c r="F5" s="29">
        <f>13900+5669</f>
        <v>19569</v>
      </c>
      <c r="G5" s="30">
        <v>2</v>
      </c>
      <c r="H5" s="29">
        <f>2149+200</f>
        <v>2349</v>
      </c>
      <c r="I5" s="30">
        <v>2</v>
      </c>
    </row>
    <row r="6" spans="3:9" ht="25.5">
      <c r="C6" s="28" t="s">
        <v>102</v>
      </c>
      <c r="D6" s="29"/>
      <c r="E6" s="30"/>
      <c r="F6" s="29"/>
      <c r="G6" s="30"/>
      <c r="H6" s="29"/>
      <c r="I6" s="30"/>
    </row>
    <row r="7" spans="3:9">
      <c r="C7" s="28" t="s">
        <v>103</v>
      </c>
      <c r="D7" s="29"/>
      <c r="E7" s="30"/>
      <c r="F7" s="29"/>
      <c r="G7" s="30"/>
      <c r="H7" s="29"/>
      <c r="I7" s="30"/>
    </row>
    <row r="8" spans="3:9">
      <c r="C8" s="28" t="s">
        <v>97</v>
      </c>
      <c r="D8" s="31"/>
      <c r="E8" s="31"/>
      <c r="F8" s="31"/>
      <c r="G8" s="32"/>
      <c r="H8" s="31">
        <v>12000</v>
      </c>
      <c r="I8" s="32"/>
    </row>
    <row r="9" spans="3:9">
      <c r="C9" s="33" t="s">
        <v>104</v>
      </c>
      <c r="D9" s="33">
        <f>SUM(D4:D8)</f>
        <v>8268</v>
      </c>
      <c r="E9" s="34">
        <f>E5</f>
        <v>2</v>
      </c>
      <c r="F9" s="33">
        <f>SUM(F4:F8)</f>
        <v>28569</v>
      </c>
      <c r="G9" s="34">
        <f>G5+G7</f>
        <v>2</v>
      </c>
      <c r="H9" s="33">
        <f>SUM(H4:H8)</f>
        <v>19360</v>
      </c>
      <c r="I9" s="34">
        <f>I5+I7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pojazdów</vt:lpstr>
      <vt:lpstr>Szkodowość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Broker</dc:creator>
  <dc:description/>
  <cp:lastModifiedBy>Zbigniew Borowski</cp:lastModifiedBy>
  <cp:revision>11</cp:revision>
  <cp:lastPrinted>2022-12-02T11:43:18Z</cp:lastPrinted>
  <dcterms:created xsi:type="dcterms:W3CDTF">2015-06-05T18:19:34Z</dcterms:created>
  <dcterms:modified xsi:type="dcterms:W3CDTF">2025-12-11T12:51:16Z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